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0005" windowHeight="5925"/>
  </bookViews>
  <sheets>
    <sheet name="БЕЗ УЧЕТА СЧЕТОВ БЮДЖЕТА" sheetId="1" r:id="rId1"/>
  </sheets>
  <definedNames>
    <definedName name="_xlnm._FilterDatabase" localSheetId="0" hidden="1">'БЕЗ УЧЕТА СЧЕТОВ БЮДЖЕТА'!$A$12:$H$60</definedName>
    <definedName name="_xlnm.Print_Titles" localSheetId="0">'БЕЗ УЧЕТА СЧЕТОВ БЮДЖЕТА'!$12:$12</definedName>
    <definedName name="_xlnm.Print_Area" localSheetId="0">'БЕЗ УЧЕТА СЧЕТОВ БЮДЖЕТА'!$A$1:$H$60</definedName>
  </definedNames>
  <calcPr calcId="145621"/>
</workbook>
</file>

<file path=xl/calcChain.xml><?xml version="1.0" encoding="utf-8"?>
<calcChain xmlns="http://schemas.openxmlformats.org/spreadsheetml/2006/main">
  <c r="G31" i="1" l="1"/>
  <c r="H31" i="1"/>
  <c r="F31" i="1"/>
  <c r="H15" i="1" l="1"/>
  <c r="G15" i="1"/>
  <c r="H56" i="1"/>
  <c r="H54" i="1"/>
  <c r="G56" i="1"/>
  <c r="G54" i="1"/>
  <c r="F15" i="1"/>
  <c r="F56" i="1"/>
  <c r="F54" i="1"/>
  <c r="H58" i="1" l="1"/>
  <c r="F58" i="1"/>
  <c r="F23" i="1"/>
  <c r="H23" i="1"/>
  <c r="G23" i="1"/>
  <c r="G58" i="1"/>
  <c r="H26" i="1" l="1"/>
  <c r="F26" i="1"/>
  <c r="G26" i="1"/>
  <c r="G45" i="1"/>
  <c r="F45" i="1"/>
  <c r="H45" i="1"/>
  <c r="G50" i="1"/>
  <c r="H50" i="1"/>
  <c r="F50" i="1"/>
  <c r="H43" i="1" l="1"/>
  <c r="G43" i="1"/>
  <c r="F43" i="1"/>
  <c r="H13" i="1"/>
  <c r="F13" i="1"/>
  <c r="H36" i="1"/>
  <c r="G13" i="1"/>
  <c r="G36" i="1"/>
  <c r="F36" i="1"/>
  <c r="H60" i="1" l="1"/>
  <c r="H64" i="1" s="1"/>
  <c r="F60" i="1"/>
  <c r="F64" i="1" s="1"/>
  <c r="G60" i="1"/>
  <c r="G64" i="1" s="1"/>
</calcChain>
</file>

<file path=xl/sharedStrings.xml><?xml version="1.0" encoding="utf-8"?>
<sst xmlns="http://schemas.openxmlformats.org/spreadsheetml/2006/main" count="204" uniqueCount="114">
  <si>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</si>
  <si>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</si>
  <si>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</si>
  <si>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</si>
  <si>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</si>
  <si>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</si>
  <si>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</si>
  <si>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</si>
  <si>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</si>
  <si>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</si>
  <si>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</si>
  <si>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</si>
  <si>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</si>
  <si>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</si>
  <si>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</si>
  <si>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</si>
  <si>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</si>
  <si>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1101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</si>
  <si>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</si>
  <si>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</si>
  <si>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</si>
  <si>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</si>
  <si>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</si>
  <si>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</si>
  <si>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</si>
  <si>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</si>
  <si>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</si>
  <si>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</si>
  <si>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Обслуживание государственного и муниципального долга</t>
  </si>
  <si>
    <t>Резервные фонды</t>
  </si>
  <si>
    <t>Другие общегосударственные вопросы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</si>
  <si>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</si>
  <si>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</si>
  <si>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</si>
  <si>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</si>
  <si>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</si>
  <si>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Физическая культура и спорт</t>
  </si>
  <si>
    <t>Пенсионное обеспечение</t>
  </si>
  <si>
    <t>Социальное обеспечение населения</t>
  </si>
  <si>
    <t>Общее образование</t>
  </si>
  <si>
    <t>Дошкольное образование</t>
  </si>
  <si>
    <t>Молодежная политика и оздоровление детей</t>
  </si>
  <si>
    <t>Охрана семьи и детства</t>
  </si>
  <si>
    <t>Расходы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</si>
  <si>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</si>
  <si>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</si>
  <si>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</si>
  <si>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</si>
  <si>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</si>
  <si>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</si>
  <si>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</si>
  <si>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</si>
  <si>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</si>
  <si>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</si>
  <si>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</si>
  <si>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</si>
  <si>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</si>
  <si>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</si>
  <si>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</si>
  <si>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Дорожное хозяйство</t>
  </si>
  <si>
    <t>ЖИЛИЩНО-КОММУНАЛЬНОЕ ХОЗЯЙСТВО</t>
  </si>
  <si>
    <t>тыс.руб.</t>
  </si>
  <si>
    <t>0705</t>
  </si>
  <si>
    <t>Профессиональная подготовка, переподготовка и повышение квалификации</t>
  </si>
  <si>
    <t>ОБСЛУЖИВАНИЕ ГОСУДАРСТВЕННОГО И МУНИЦИПАЛЬНОГО ДОЛГА</t>
  </si>
  <si>
    <t>1300</t>
  </si>
  <si>
    <t>1301</t>
  </si>
  <si>
    <t>0113</t>
  </si>
  <si>
    <t>КУЛЬТУРА И КИНЕМАТОГРАФИЯ</t>
  </si>
  <si>
    <t>СРЕДСТВА МАССОВОЙ ИНФОРМАЦИИ</t>
  </si>
  <si>
    <t>1200</t>
  </si>
  <si>
    <t>1202</t>
  </si>
  <si>
    <t>ФИЗИЧЕСКАЯ КУЛЬТУРА И СПОРТ</t>
  </si>
  <si>
    <t>1400</t>
  </si>
  <si>
    <t>МЕЖБЮДЖЕТНЫЕ ТРАНСФЕРТЫ БЮДЖЕТАМ СУБЪЕКТОВ РОССИЙСКОЙ ФЕДЕРАЦИИ И МУНИЦИПАЛЬНЫХ ОБРАЗОВАНИЙ ОБЩЕГО ХАРАКТЕРА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</si>
  <si>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</si>
  <si>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</si>
  <si>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 xml:space="preserve">Михайловского муниципального </t>
  </si>
  <si>
    <t>Непрограммные направления деятельности органов муниципальной  власти</t>
  </si>
  <si>
    <t>Другие вопросы в области социальной политики</t>
  </si>
  <si>
    <t>1006</t>
  </si>
  <si>
    <t>Судебная система</t>
  </si>
  <si>
    <t>0105</t>
  </si>
  <si>
    <t>Обеспечение проведения выборов и референдумов</t>
  </si>
  <si>
    <t>0107</t>
  </si>
  <si>
    <t>Сельское хозяйство и рыболовство</t>
  </si>
  <si>
    <t>0405</t>
  </si>
  <si>
    <t>0501</t>
  </si>
  <si>
    <t>Жилищное хозяйство</t>
  </si>
  <si>
    <t>Коммунальное хозяйство</t>
  </si>
  <si>
    <t>0502</t>
  </si>
  <si>
    <t>0000000000</t>
  </si>
  <si>
    <t>9900000000</t>
  </si>
  <si>
    <t>00000000000</t>
  </si>
  <si>
    <t>Дополнительное образование детей</t>
  </si>
  <si>
    <t>0703</t>
  </si>
  <si>
    <t>0408</t>
  </si>
  <si>
    <t>Транспорт</t>
  </si>
  <si>
    <t>1102</t>
  </si>
  <si>
    <t>Массовый спорт</t>
  </si>
  <si>
    <t>2024 год</t>
  </si>
  <si>
    <t>0310</t>
  </si>
  <si>
    <t xml:space="preserve">Обеспечение пожарной безопасности
</t>
  </si>
  <si>
    <t>2025 год</t>
  </si>
  <si>
    <t>1103</t>
  </si>
  <si>
    <t xml:space="preserve">Спорт высших достижений
</t>
  </si>
  <si>
    <t>2026 год</t>
  </si>
  <si>
    <t>Приложение 7 к решению Думы</t>
  </si>
  <si>
    <t>районного бюджета на 2024 год и плановый период 2025 и 2026 годы по разделам, подразделам расходов в соответствии с бюджетной классификацией РФ</t>
  </si>
  <si>
    <t>района №  382 от 22.12.2023 г.</t>
  </si>
  <si>
    <t>Муниципальные  программы муниципальных образований</t>
  </si>
  <si>
    <t>0503</t>
  </si>
  <si>
    <t>Приложение 3 к решению Думы</t>
  </si>
  <si>
    <t>района № 424 от 25.06.2024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</si>
</sst>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00"/>
    <numFmt numFmtId="166" formatCode="_-* #,##0.00000_р_._-;\-* #,##0.00000_р_._-;_-* &quot;-&quot;??_р_._-;_-@_-"/>
    <numFmt numFmtId="167" formatCode="_-* #,##0.00000\ _₽_-;\-* #,##0.00000\ _₽_-;_-* &quot;-&quot;?????\ _₽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0" fillId="0" borderId="4">
      <alignment horizontal="left" wrapText="1"/>
    </xf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9" fontId="8" fillId="3" borderId="1" xfId="0" applyNumberFormat="1" applyFont="1" applyFill="1" applyBorder="1" applyAlignment="1">
      <alignment horizontal="center" vertical="center" shrinkToFit="1"/>
    </xf>
    <xf numFmtId="4" fontId="8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top" wrapText="1"/>
    </xf>
    <xf numFmtId="49" fontId="6" fillId="4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0" fontId="2" fillId="0" borderId="0" xfId="0" applyFont="1" applyAlignment="1"/>
    <xf numFmtId="0" fontId="3" fillId="3" borderId="1" xfId="0" applyFont="1" applyFill="1" applyBorder="1" applyAlignment="1">
      <alignment vertical="top" wrapText="1" shrinkToFit="1"/>
    </xf>
    <xf numFmtId="49" fontId="3" fillId="3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49" fontId="3" fillId="4" borderId="1" xfId="0" applyNumberFormat="1" applyFont="1" applyFill="1" applyBorder="1" applyAlignment="1">
      <alignment horizontal="center" vertical="center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top" wrapText="1"/>
    </xf>
    <xf numFmtId="49" fontId="8" fillId="4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165" fontId="6" fillId="5" borderId="2" xfId="0" applyNumberFormat="1" applyFont="1" applyFill="1" applyBorder="1" applyAlignment="1">
      <alignment horizontal="center" vertical="center" shrinkToFit="1"/>
    </xf>
    <xf numFmtId="165" fontId="2" fillId="0" borderId="0" xfId="0" applyNumberFormat="1" applyFont="1"/>
    <xf numFmtId="165" fontId="6" fillId="4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4" fontId="2" fillId="0" borderId="0" xfId="2" applyFont="1"/>
    <xf numFmtId="167" fontId="9" fillId="0" borderId="0" xfId="0" applyNumberFormat="1" applyFont="1" applyAlignment="1">
      <alignment shrinkToFit="1"/>
    </xf>
    <xf numFmtId="166" fontId="2" fillId="0" borderId="0" xfId="2" applyNumberFormat="1" applyFont="1" applyAlignment="1">
      <alignment shrinkToFit="1"/>
    </xf>
    <xf numFmtId="0" fontId="2" fillId="0" borderId="0" xfId="0" applyFont="1" applyAlignment="1">
      <alignment wrapText="1"/>
    </xf>
    <xf numFmtId="0" fontId="3" fillId="6" borderId="1" xfId="0" applyFont="1" applyFill="1" applyBorder="1" applyAlignment="1">
      <alignment horizontal="center" vertical="top" wrapText="1"/>
    </xf>
    <xf numFmtId="49" fontId="6" fillId="6" borderId="1" xfId="0" applyNumberFormat="1" applyFont="1" applyFill="1" applyBorder="1" applyAlignment="1">
      <alignment horizontal="center" vertical="center" shrinkToFit="1"/>
    </xf>
    <xf numFmtId="165" fontId="6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49" fontId="3" fillId="6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top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0" fontId="2" fillId="0" borderId="0" xfId="0" applyFont="1"/>
    <xf numFmtId="165" fontId="3" fillId="3" borderId="1" xfId="0" applyNumberFormat="1" applyFont="1" applyFill="1" applyBorder="1" applyAlignment="1">
      <alignment horizontal="center" vertical="center" wrapText="1" shrinkToFit="1"/>
    </xf>
    <xf numFmtId="165" fontId="8" fillId="6" borderId="1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left" wrapText="1"/>
    </xf>
    <xf numFmtId="0" fontId="6" fillId="2" borderId="2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center" vertical="top" wrapText="1"/>
    </xf>
    <xf numFmtId="0" fontId="2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2" borderId="3" xfId="0" applyFont="1" applyFill="1" applyBorder="1" applyAlignment="1">
      <alignment horizontal="right"/>
    </xf>
    <xf numFmtId="0" fontId="2" fillId="0" borderId="0" xfId="0" applyFont="1" applyAlignment="1">
      <alignment wrapText="1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73"/>
  <sheetViews>
    <sheetView showGridLines="0" tabSelected="1" view="pageBreakPreview" zoomScale="115" zoomScaleNormal="100" zoomScaleSheetLayoutView="115" workbookViewId="0">
      <selection activeCell="H8" sqref="H8"/>
    </sheetView>
  </sheetViews>
  <sheetFormatPr defaultRowHeight="12.75" outlineLevelRow="6" x14ac:dyDescent="0.2"/>
  <cols>
    <col min="1" max="1" width="69.28515625" style="2" customWidth="1"/>
    <col min="2" max="2" width="8.85546875" style="2" customWidth="1"/>
    <col min="3" max="3" width="16.140625" style="2" hidden="1" customWidth="1"/>
    <col min="4" max="4" width="9" style="2" hidden="1" customWidth="1"/>
    <col min="5" max="5" width="9.140625" style="2" hidden="1" customWidth="1"/>
    <col min="6" max="6" width="14.85546875" style="2" customWidth="1"/>
    <col min="7" max="7" width="17.7109375" style="2" customWidth="1"/>
    <col min="8" max="8" width="14.5703125" style="2" customWidth="1"/>
    <col min="9" max="16384" width="9.140625" style="2"/>
  </cols>
  <sheetData>
    <row r="1" spans="1:8" s="36" customFormat="1" x14ac:dyDescent="0.2">
      <c r="G1" s="42" t="s">
        <v>112</v>
      </c>
      <c r="H1" s="42"/>
    </row>
    <row r="2" spans="1:8" s="36" customFormat="1" x14ac:dyDescent="0.2">
      <c r="G2" s="42" t="s">
        <v>77</v>
      </c>
      <c r="H2" s="42"/>
    </row>
    <row r="3" spans="1:8" s="36" customFormat="1" x14ac:dyDescent="0.2">
      <c r="G3" s="42" t="s">
        <v>113</v>
      </c>
      <c r="H3" s="42"/>
    </row>
    <row r="4" spans="1:8" s="36" customFormat="1" x14ac:dyDescent="0.2"/>
    <row r="5" spans="1:8" x14ac:dyDescent="0.2">
      <c r="G5" s="42" t="s">
        <v>107</v>
      </c>
      <c r="H5" s="42"/>
    </row>
    <row r="6" spans="1:8" ht="9" customHeight="1" x14ac:dyDescent="0.2">
      <c r="B6" s="27"/>
      <c r="C6" s="27"/>
      <c r="D6" s="27"/>
      <c r="E6" s="27"/>
      <c r="F6" s="27"/>
      <c r="G6" s="46" t="s">
        <v>77</v>
      </c>
      <c r="H6" s="46"/>
    </row>
    <row r="7" spans="1:8" x14ac:dyDescent="0.2">
      <c r="G7" s="42" t="s">
        <v>109</v>
      </c>
      <c r="H7" s="42"/>
    </row>
    <row r="9" spans="1:8" ht="30.75" customHeight="1" x14ac:dyDescent="0.35">
      <c r="A9" s="43" t="s">
        <v>43</v>
      </c>
      <c r="B9" s="43"/>
      <c r="C9" s="43"/>
      <c r="D9" s="43"/>
      <c r="E9" s="43"/>
      <c r="F9" s="43"/>
    </row>
    <row r="10" spans="1:8" ht="57" customHeight="1" x14ac:dyDescent="0.2">
      <c r="A10" s="44" t="s">
        <v>108</v>
      </c>
      <c r="B10" s="44"/>
      <c r="C10" s="44"/>
      <c r="D10" s="44"/>
      <c r="E10" s="44"/>
      <c r="F10" s="44"/>
    </row>
    <row r="11" spans="1:8" ht="15.75" x14ac:dyDescent="0.25">
      <c r="A11" s="45" t="s">
        <v>61</v>
      </c>
      <c r="B11" s="45"/>
      <c r="C11" s="45"/>
      <c r="D11" s="45"/>
      <c r="E11" s="45"/>
      <c r="F11" s="45"/>
      <c r="G11" s="45"/>
      <c r="H11" s="45"/>
    </row>
    <row r="12" spans="1:8" ht="15" x14ac:dyDescent="0.2">
      <c r="A12" s="3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100</v>
      </c>
      <c r="G12" s="3" t="s">
        <v>103</v>
      </c>
      <c r="H12" s="3" t="s">
        <v>106</v>
      </c>
    </row>
    <row r="13" spans="1:8" ht="18.75" customHeight="1" outlineLevel="2" x14ac:dyDescent="0.2">
      <c r="A13" s="8" t="s">
        <v>57</v>
      </c>
      <c r="B13" s="9" t="s">
        <v>56</v>
      </c>
      <c r="C13" s="9" t="s">
        <v>91</v>
      </c>
      <c r="D13" s="9" t="s">
        <v>5</v>
      </c>
      <c r="E13" s="9"/>
      <c r="F13" s="22">
        <f>F14+F16+F17+F19+F21+F22+F18+F20</f>
        <v>214266.92371999999</v>
      </c>
      <c r="G13" s="22">
        <f>G14+G16+G17+G19+G21+G22+G18+G20</f>
        <v>144625.13686</v>
      </c>
      <c r="H13" s="22">
        <f>H14+H16+H17+H19+H21+H22+H18+H20</f>
        <v>148747.67685999998</v>
      </c>
    </row>
    <row r="14" spans="1:8" s="14" customFormat="1" ht="33" customHeight="1" outlineLevel="3" x14ac:dyDescent="0.2">
      <c r="A14" s="12" t="s">
        <v>24</v>
      </c>
      <c r="B14" s="13" t="s">
        <v>6</v>
      </c>
      <c r="C14" s="13" t="s">
        <v>91</v>
      </c>
      <c r="D14" s="13" t="s">
        <v>5</v>
      </c>
      <c r="E14" s="13"/>
      <c r="F14" s="37">
        <v>3639.9659999999999</v>
      </c>
      <c r="G14" s="37">
        <v>4137.6000000000004</v>
      </c>
      <c r="H14" s="37">
        <v>4137.6000000000004</v>
      </c>
    </row>
    <row r="15" spans="1:8" ht="34.5" hidden="1" customHeight="1" outlineLevel="3" x14ac:dyDescent="0.2">
      <c r="A15" s="10" t="s">
        <v>78</v>
      </c>
      <c r="B15" s="6" t="s">
        <v>6</v>
      </c>
      <c r="C15" s="6" t="s">
        <v>92</v>
      </c>
      <c r="D15" s="6" t="s">
        <v>5</v>
      </c>
      <c r="E15" s="6"/>
      <c r="F15" s="7" t="e">
        <f>#REF!</f>
        <v>#REF!</v>
      </c>
      <c r="G15" s="7" t="e">
        <f>#REF!</f>
        <v>#REF!</v>
      </c>
      <c r="H15" s="7" t="e">
        <f>#REF!</f>
        <v>#REF!</v>
      </c>
    </row>
    <row r="16" spans="1:8" ht="47.25" customHeight="1" outlineLevel="6" x14ac:dyDescent="0.2">
      <c r="A16" s="4" t="s">
        <v>25</v>
      </c>
      <c r="B16" s="5" t="s">
        <v>18</v>
      </c>
      <c r="C16" s="5" t="s">
        <v>91</v>
      </c>
      <c r="D16" s="5" t="s">
        <v>5</v>
      </c>
      <c r="E16" s="5"/>
      <c r="F16" s="19">
        <v>8279.7000000000007</v>
      </c>
      <c r="G16" s="19">
        <v>6707.1</v>
      </c>
      <c r="H16" s="19">
        <v>6707.1</v>
      </c>
    </row>
    <row r="17" spans="1:8" s="11" customFormat="1" ht="49.5" customHeight="1" outlineLevel="3" x14ac:dyDescent="0.2">
      <c r="A17" s="4" t="s">
        <v>26</v>
      </c>
      <c r="B17" s="5" t="s">
        <v>7</v>
      </c>
      <c r="C17" s="5" t="s">
        <v>91</v>
      </c>
      <c r="D17" s="5" t="s">
        <v>5</v>
      </c>
      <c r="E17" s="5"/>
      <c r="F17" s="19">
        <v>18162.158810000001</v>
      </c>
      <c r="G17" s="19">
        <v>15018.8</v>
      </c>
      <c r="H17" s="19">
        <v>15018.8</v>
      </c>
    </row>
    <row r="18" spans="1:8" s="11" customFormat="1" ht="15.75" outlineLevel="5" x14ac:dyDescent="0.2">
      <c r="A18" s="4" t="s">
        <v>81</v>
      </c>
      <c r="B18" s="5" t="s">
        <v>82</v>
      </c>
      <c r="C18" s="5" t="s">
        <v>91</v>
      </c>
      <c r="D18" s="5" t="s">
        <v>5</v>
      </c>
      <c r="E18" s="5"/>
      <c r="F18" s="19">
        <v>20.224</v>
      </c>
      <c r="G18" s="19">
        <v>20.975999999999999</v>
      </c>
      <c r="H18" s="19">
        <v>258.74700000000001</v>
      </c>
    </row>
    <row r="19" spans="1:8" s="11" customFormat="1" ht="50.25" customHeight="1" outlineLevel="3" x14ac:dyDescent="0.2">
      <c r="A19" s="4" t="s">
        <v>27</v>
      </c>
      <c r="B19" s="5" t="s">
        <v>8</v>
      </c>
      <c r="C19" s="5" t="s">
        <v>91</v>
      </c>
      <c r="D19" s="5" t="s">
        <v>5</v>
      </c>
      <c r="E19" s="5"/>
      <c r="F19" s="19">
        <v>20686.95</v>
      </c>
      <c r="G19" s="19">
        <v>14808.199999999999</v>
      </c>
      <c r="H19" s="19">
        <v>14808.199999999999</v>
      </c>
    </row>
    <row r="20" spans="1:8" s="11" customFormat="1" ht="15.75" outlineLevel="5" x14ac:dyDescent="0.2">
      <c r="A20" s="4" t="s">
        <v>83</v>
      </c>
      <c r="B20" s="5" t="s">
        <v>84</v>
      </c>
      <c r="C20" s="5" t="s">
        <v>91</v>
      </c>
      <c r="D20" s="5" t="s">
        <v>5</v>
      </c>
      <c r="E20" s="5"/>
      <c r="F20" s="19">
        <v>0</v>
      </c>
      <c r="G20" s="19">
        <v>0</v>
      </c>
      <c r="H20" s="19">
        <v>0</v>
      </c>
    </row>
    <row r="21" spans="1:8" s="11" customFormat="1" ht="15.75" outlineLevel="3" x14ac:dyDescent="0.2">
      <c r="A21" s="4" t="s">
        <v>29</v>
      </c>
      <c r="B21" s="5" t="s">
        <v>9</v>
      </c>
      <c r="C21" s="5" t="s">
        <v>91</v>
      </c>
      <c r="D21" s="5" t="s">
        <v>5</v>
      </c>
      <c r="E21" s="5"/>
      <c r="F21" s="19">
        <v>20000</v>
      </c>
      <c r="G21" s="19">
        <v>1000</v>
      </c>
      <c r="H21" s="19">
        <v>1000</v>
      </c>
    </row>
    <row r="22" spans="1:8" s="11" customFormat="1" ht="15.75" outlineLevel="3" x14ac:dyDescent="0.2">
      <c r="A22" s="4" t="s">
        <v>30</v>
      </c>
      <c r="B22" s="5" t="s">
        <v>67</v>
      </c>
      <c r="C22" s="5" t="s">
        <v>91</v>
      </c>
      <c r="D22" s="5" t="s">
        <v>5</v>
      </c>
      <c r="E22" s="5"/>
      <c r="F22" s="19">
        <v>143477.92491</v>
      </c>
      <c r="G22" s="19">
        <v>102932.46085999999</v>
      </c>
      <c r="H22" s="19">
        <v>106817.22985999999</v>
      </c>
    </row>
    <row r="23" spans="1:8" s="11" customFormat="1" ht="31.5" outlineLevel="6" x14ac:dyDescent="0.2">
      <c r="A23" s="8" t="s">
        <v>55</v>
      </c>
      <c r="B23" s="9" t="s">
        <v>54</v>
      </c>
      <c r="C23" s="9" t="s">
        <v>91</v>
      </c>
      <c r="D23" s="9" t="s">
        <v>5</v>
      </c>
      <c r="E23" s="9"/>
      <c r="F23" s="22">
        <f>F24+F25</f>
        <v>1050</v>
      </c>
      <c r="G23" s="22">
        <f>G24+G25</f>
        <v>150</v>
      </c>
      <c r="H23" s="22">
        <f>H24+H25</f>
        <v>150</v>
      </c>
    </row>
    <row r="24" spans="1:8" s="11" customFormat="1" ht="48" customHeight="1" outlineLevel="3" x14ac:dyDescent="0.2">
      <c r="A24" s="4" t="s">
        <v>31</v>
      </c>
      <c r="B24" s="5" t="s">
        <v>10</v>
      </c>
      <c r="C24" s="5" t="s">
        <v>91</v>
      </c>
      <c r="D24" s="5" t="s">
        <v>5</v>
      </c>
      <c r="E24" s="5"/>
      <c r="F24" s="19">
        <v>150</v>
      </c>
      <c r="G24" s="19">
        <v>50</v>
      </c>
      <c r="H24" s="19">
        <v>50</v>
      </c>
    </row>
    <row r="25" spans="1:8" s="11" customFormat="1" ht="19.5" customHeight="1" outlineLevel="5" x14ac:dyDescent="0.2">
      <c r="A25" s="4" t="s">
        <v>102</v>
      </c>
      <c r="B25" s="5" t="s">
        <v>101</v>
      </c>
      <c r="C25" s="5" t="s">
        <v>91</v>
      </c>
      <c r="D25" s="5" t="s">
        <v>5</v>
      </c>
      <c r="E25" s="5"/>
      <c r="F25" s="19">
        <v>900</v>
      </c>
      <c r="G25" s="19">
        <v>100</v>
      </c>
      <c r="H25" s="19">
        <v>100</v>
      </c>
    </row>
    <row r="26" spans="1:8" s="11" customFormat="1" ht="18.75" outlineLevel="6" x14ac:dyDescent="0.2">
      <c r="A26" s="8" t="s">
        <v>53</v>
      </c>
      <c r="B26" s="9" t="s">
        <v>52</v>
      </c>
      <c r="C26" s="9" t="s">
        <v>91</v>
      </c>
      <c r="D26" s="9" t="s">
        <v>5</v>
      </c>
      <c r="E26" s="9"/>
      <c r="F26" s="22">
        <f>F29+F30+F27+F28</f>
        <v>70260.64718</v>
      </c>
      <c r="G26" s="22">
        <f>G29+G30+G27+G28</f>
        <v>33377.923259999996</v>
      </c>
      <c r="H26" s="22">
        <f>H29+H30+H27+H28</f>
        <v>34876.923260000003</v>
      </c>
    </row>
    <row r="27" spans="1:8" s="11" customFormat="1" ht="15.75" outlineLevel="6" x14ac:dyDescent="0.2">
      <c r="A27" s="17" t="s">
        <v>85</v>
      </c>
      <c r="B27" s="5" t="s">
        <v>86</v>
      </c>
      <c r="C27" s="5" t="s">
        <v>91</v>
      </c>
      <c r="D27" s="5" t="s">
        <v>5</v>
      </c>
      <c r="E27" s="5"/>
      <c r="F27" s="19">
        <v>2338.13618</v>
      </c>
      <c r="G27" s="19">
        <v>2338.13618</v>
      </c>
      <c r="H27" s="19">
        <v>2338.13618</v>
      </c>
    </row>
    <row r="28" spans="1:8" s="11" customFormat="1" ht="15.75" outlineLevel="6" x14ac:dyDescent="0.2">
      <c r="A28" s="10" t="s">
        <v>97</v>
      </c>
      <c r="B28" s="5" t="s">
        <v>96</v>
      </c>
      <c r="C28" s="5" t="s">
        <v>91</v>
      </c>
      <c r="D28" s="5" t="s">
        <v>5</v>
      </c>
      <c r="E28" s="5"/>
      <c r="F28" s="19">
        <v>16053.763080000001</v>
      </c>
      <c r="G28" s="19">
        <v>548.48707999999999</v>
      </c>
      <c r="H28" s="19">
        <v>858.18707999999992</v>
      </c>
    </row>
    <row r="29" spans="1:8" s="11" customFormat="1" ht="15.75" outlineLevel="6" x14ac:dyDescent="0.2">
      <c r="A29" s="10" t="s">
        <v>59</v>
      </c>
      <c r="B29" s="5" t="s">
        <v>58</v>
      </c>
      <c r="C29" s="5" t="s">
        <v>91</v>
      </c>
      <c r="D29" s="5" t="s">
        <v>5</v>
      </c>
      <c r="E29" s="5"/>
      <c r="F29" s="19">
        <v>50768.747919999994</v>
      </c>
      <c r="G29" s="19">
        <v>30241.3</v>
      </c>
      <c r="H29" s="19">
        <v>31430.6</v>
      </c>
    </row>
    <row r="30" spans="1:8" s="11" customFormat="1" ht="15.75" outlineLevel="3" x14ac:dyDescent="0.2">
      <c r="A30" s="4" t="s">
        <v>32</v>
      </c>
      <c r="B30" s="5" t="s">
        <v>11</v>
      </c>
      <c r="C30" s="5" t="s">
        <v>91</v>
      </c>
      <c r="D30" s="5" t="s">
        <v>5</v>
      </c>
      <c r="E30" s="5"/>
      <c r="F30" s="19">
        <v>1100</v>
      </c>
      <c r="G30" s="19">
        <v>250</v>
      </c>
      <c r="H30" s="19">
        <v>250</v>
      </c>
    </row>
    <row r="31" spans="1:8" s="11" customFormat="1" ht="15.75" outlineLevel="6" x14ac:dyDescent="0.2">
      <c r="A31" s="8" t="s">
        <v>60</v>
      </c>
      <c r="B31" s="15" t="s">
        <v>51</v>
      </c>
      <c r="C31" s="15" t="s">
        <v>91</v>
      </c>
      <c r="D31" s="15" t="s">
        <v>5</v>
      </c>
      <c r="E31" s="15"/>
      <c r="F31" s="23">
        <f>F35+F32+F33+F34</f>
        <v>116257.87266999998</v>
      </c>
      <c r="G31" s="23">
        <f t="shared" ref="G31:H31" si="0">G35+G32+G33+G34</f>
        <v>1551.6036200000001</v>
      </c>
      <c r="H31" s="23">
        <f t="shared" si="0"/>
        <v>4351.6677600000003</v>
      </c>
    </row>
    <row r="32" spans="1:8" s="11" customFormat="1" ht="15.75" outlineLevel="6" x14ac:dyDescent="0.2">
      <c r="A32" s="17" t="s">
        <v>88</v>
      </c>
      <c r="B32" s="5" t="s">
        <v>87</v>
      </c>
      <c r="C32" s="5" t="s">
        <v>91</v>
      </c>
      <c r="D32" s="5" t="s">
        <v>5</v>
      </c>
      <c r="E32" s="5"/>
      <c r="F32" s="19">
        <v>12357.197039999999</v>
      </c>
      <c r="G32" s="19">
        <v>100</v>
      </c>
      <c r="H32" s="19">
        <v>100</v>
      </c>
    </row>
    <row r="33" spans="1:8" s="11" customFormat="1" ht="15.75" outlineLevel="6" x14ac:dyDescent="0.2">
      <c r="A33" s="17" t="s">
        <v>89</v>
      </c>
      <c r="B33" s="5" t="s">
        <v>90</v>
      </c>
      <c r="C33" s="5" t="s">
        <v>91</v>
      </c>
      <c r="D33" s="5" t="s">
        <v>5</v>
      </c>
      <c r="E33" s="16"/>
      <c r="F33" s="19">
        <v>101562.93768999999</v>
      </c>
      <c r="G33" s="19">
        <v>250</v>
      </c>
      <c r="H33" s="19">
        <v>3050</v>
      </c>
    </row>
    <row r="34" spans="1:8" s="11" customFormat="1" ht="15.75" outlineLevel="6" x14ac:dyDescent="0.2">
      <c r="A34" s="41" t="s">
        <v>110</v>
      </c>
      <c r="B34" s="5" t="s">
        <v>111</v>
      </c>
      <c r="C34" s="5"/>
      <c r="D34" s="5"/>
      <c r="E34" s="16"/>
      <c r="F34" s="19">
        <v>1136.1959999999999</v>
      </c>
      <c r="G34" s="19">
        <v>0</v>
      </c>
      <c r="H34" s="19">
        <v>0</v>
      </c>
    </row>
    <row r="35" spans="1:8" s="11" customFormat="1" ht="17.25" customHeight="1" outlineLevel="3" x14ac:dyDescent="0.2">
      <c r="A35" s="4" t="s">
        <v>33</v>
      </c>
      <c r="B35" s="5" t="s">
        <v>12</v>
      </c>
      <c r="C35" s="5" t="s">
        <v>91</v>
      </c>
      <c r="D35" s="5" t="s">
        <v>5</v>
      </c>
      <c r="E35" s="5"/>
      <c r="F35" s="19">
        <v>1201.5419400000001</v>
      </c>
      <c r="G35" s="19">
        <v>1201.6036200000001</v>
      </c>
      <c r="H35" s="19">
        <v>1201.66776</v>
      </c>
    </row>
    <row r="36" spans="1:8" s="11" customFormat="1" ht="18.75" outlineLevel="6" x14ac:dyDescent="0.2">
      <c r="A36" s="8" t="s">
        <v>50</v>
      </c>
      <c r="B36" s="9" t="s">
        <v>49</v>
      </c>
      <c r="C36" s="9" t="s">
        <v>91</v>
      </c>
      <c r="D36" s="9" t="s">
        <v>5</v>
      </c>
      <c r="E36" s="9"/>
      <c r="F36" s="22">
        <f>F37+F38+F39+F40+F41+F42</f>
        <v>1014778.4815199999</v>
      </c>
      <c r="G36" s="22">
        <f>G37+G38+G39+G40+G41+G42</f>
        <v>977839.74164000002</v>
      </c>
      <c r="H36" s="22">
        <f>H37+H38+H39+H40+H41+H42</f>
        <v>1029572.3097999999</v>
      </c>
    </row>
    <row r="37" spans="1:8" s="11" customFormat="1" ht="18.75" outlineLevel="6" x14ac:dyDescent="0.2">
      <c r="A37" s="28" t="s">
        <v>40</v>
      </c>
      <c r="B37" s="29" t="s">
        <v>19</v>
      </c>
      <c r="C37" s="29" t="s">
        <v>91</v>
      </c>
      <c r="D37" s="29" t="s">
        <v>5</v>
      </c>
      <c r="E37" s="9"/>
      <c r="F37" s="30">
        <v>221812.56640000001</v>
      </c>
      <c r="G37" s="30">
        <v>216922.40100000001</v>
      </c>
      <c r="H37" s="30">
        <v>230377.92</v>
      </c>
    </row>
    <row r="38" spans="1:8" s="11" customFormat="1" ht="15.75" outlineLevel="6" x14ac:dyDescent="0.2">
      <c r="A38" s="31" t="s">
        <v>39</v>
      </c>
      <c r="B38" s="32" t="s">
        <v>20</v>
      </c>
      <c r="C38" s="32" t="s">
        <v>91</v>
      </c>
      <c r="D38" s="32" t="s">
        <v>5</v>
      </c>
      <c r="E38" s="15"/>
      <c r="F38" s="33">
        <v>684576.31294999993</v>
      </c>
      <c r="G38" s="33">
        <v>669577.16664000007</v>
      </c>
      <c r="H38" s="33">
        <v>704707.24379999994</v>
      </c>
    </row>
    <row r="39" spans="1:8" s="11" customFormat="1" ht="15.75" outlineLevel="6" x14ac:dyDescent="0.2">
      <c r="A39" s="31" t="s">
        <v>94</v>
      </c>
      <c r="B39" s="32" t="s">
        <v>95</v>
      </c>
      <c r="C39" s="32" t="s">
        <v>91</v>
      </c>
      <c r="D39" s="32" t="s">
        <v>5</v>
      </c>
      <c r="E39" s="15"/>
      <c r="F39" s="33">
        <v>54782.736680000002</v>
      </c>
      <c r="G39" s="33">
        <v>50300</v>
      </c>
      <c r="H39" s="33">
        <v>53300</v>
      </c>
    </row>
    <row r="40" spans="1:8" s="11" customFormat="1" ht="31.5" outlineLevel="6" x14ac:dyDescent="0.2">
      <c r="A40" s="31" t="s">
        <v>63</v>
      </c>
      <c r="B40" s="32" t="s">
        <v>62</v>
      </c>
      <c r="C40" s="32" t="s">
        <v>91</v>
      </c>
      <c r="D40" s="32" t="s">
        <v>5</v>
      </c>
      <c r="E40" s="15"/>
      <c r="F40" s="33">
        <v>270.60000000000002</v>
      </c>
      <c r="G40" s="33">
        <v>240</v>
      </c>
      <c r="H40" s="33">
        <v>240</v>
      </c>
    </row>
    <row r="41" spans="1:8" s="11" customFormat="1" ht="15.75" outlineLevel="6" x14ac:dyDescent="0.2">
      <c r="A41" s="31" t="s">
        <v>41</v>
      </c>
      <c r="B41" s="32" t="s">
        <v>21</v>
      </c>
      <c r="C41" s="32" t="s">
        <v>91</v>
      </c>
      <c r="D41" s="32" t="s">
        <v>5</v>
      </c>
      <c r="E41" s="15"/>
      <c r="F41" s="33">
        <v>6777.3882100000001</v>
      </c>
      <c r="G41" s="33">
        <v>3866.97</v>
      </c>
      <c r="H41" s="33">
        <v>3866.97</v>
      </c>
    </row>
    <row r="42" spans="1:8" s="11" customFormat="1" ht="15.75" outlineLevel="6" x14ac:dyDescent="0.2">
      <c r="A42" s="31" t="s">
        <v>34</v>
      </c>
      <c r="B42" s="32" t="s">
        <v>13</v>
      </c>
      <c r="C42" s="32" t="s">
        <v>91</v>
      </c>
      <c r="D42" s="32" t="s">
        <v>5</v>
      </c>
      <c r="E42" s="15"/>
      <c r="F42" s="33">
        <v>46558.877280000001</v>
      </c>
      <c r="G42" s="33">
        <v>36933.203999999998</v>
      </c>
      <c r="H42" s="33">
        <v>37080.175999999999</v>
      </c>
    </row>
    <row r="43" spans="1:8" s="11" customFormat="1" ht="17.25" customHeight="1" outlineLevel="6" x14ac:dyDescent="0.2">
      <c r="A43" s="8" t="s">
        <v>68</v>
      </c>
      <c r="B43" s="9" t="s">
        <v>48</v>
      </c>
      <c r="C43" s="9" t="s">
        <v>91</v>
      </c>
      <c r="D43" s="9" t="s">
        <v>5</v>
      </c>
      <c r="E43" s="9"/>
      <c r="F43" s="22">
        <f>F44</f>
        <v>55798.879429999986</v>
      </c>
      <c r="G43" s="22">
        <f>G44</f>
        <v>44873.205000000002</v>
      </c>
      <c r="H43" s="22">
        <f>H44</f>
        <v>45373.205000000002</v>
      </c>
    </row>
    <row r="44" spans="1:8" s="11" customFormat="1" ht="15.75" outlineLevel="3" x14ac:dyDescent="0.2">
      <c r="A44" s="4" t="s">
        <v>35</v>
      </c>
      <c r="B44" s="5" t="s">
        <v>14</v>
      </c>
      <c r="C44" s="5" t="s">
        <v>91</v>
      </c>
      <c r="D44" s="5" t="s">
        <v>5</v>
      </c>
      <c r="E44" s="5"/>
      <c r="F44" s="19">
        <v>55798.879429999986</v>
      </c>
      <c r="G44" s="19">
        <v>44873.205000000002</v>
      </c>
      <c r="H44" s="19">
        <v>45373.205000000002</v>
      </c>
    </row>
    <row r="45" spans="1:8" s="11" customFormat="1" ht="18.75" outlineLevel="6" x14ac:dyDescent="0.2">
      <c r="A45" s="8" t="s">
        <v>47</v>
      </c>
      <c r="B45" s="9" t="s">
        <v>46</v>
      </c>
      <c r="C45" s="9" t="s">
        <v>91</v>
      </c>
      <c r="D45" s="9" t="s">
        <v>5</v>
      </c>
      <c r="E45" s="9"/>
      <c r="F45" s="22">
        <f>F46+F47+F48+F49</f>
        <v>87247.855429999996</v>
      </c>
      <c r="G45" s="22">
        <f>G46+G47+G48+G49</f>
        <v>77183.632340000011</v>
      </c>
      <c r="H45" s="22">
        <f>H46+H47+H48+H49</f>
        <v>66116.39086</v>
      </c>
    </row>
    <row r="46" spans="1:8" s="11" customFormat="1" ht="15.75" outlineLevel="3" x14ac:dyDescent="0.2">
      <c r="A46" s="31" t="s">
        <v>37</v>
      </c>
      <c r="B46" s="32" t="s">
        <v>15</v>
      </c>
      <c r="C46" s="32" t="s">
        <v>91</v>
      </c>
      <c r="D46" s="32" t="s">
        <v>5</v>
      </c>
      <c r="E46" s="15"/>
      <c r="F46" s="33">
        <v>3587.8010399999998</v>
      </c>
      <c r="G46" s="33">
        <v>856</v>
      </c>
      <c r="H46" s="33">
        <v>856</v>
      </c>
    </row>
    <row r="47" spans="1:8" s="11" customFormat="1" ht="15.75" outlineLevel="3" x14ac:dyDescent="0.2">
      <c r="A47" s="31" t="s">
        <v>38</v>
      </c>
      <c r="B47" s="32" t="s">
        <v>16</v>
      </c>
      <c r="C47" s="32" t="s">
        <v>91</v>
      </c>
      <c r="D47" s="32" t="s">
        <v>5</v>
      </c>
      <c r="E47" s="15"/>
      <c r="F47" s="33">
        <v>8564.1887999999999</v>
      </c>
      <c r="G47" s="33">
        <v>5026.2739499999998</v>
      </c>
      <c r="H47" s="33">
        <v>1590.66941</v>
      </c>
    </row>
    <row r="48" spans="1:8" s="11" customFormat="1" ht="15.75" outlineLevel="5" x14ac:dyDescent="0.2">
      <c r="A48" s="31" t="s">
        <v>42</v>
      </c>
      <c r="B48" s="32" t="s">
        <v>22</v>
      </c>
      <c r="C48" s="32" t="s">
        <v>91</v>
      </c>
      <c r="D48" s="32" t="s">
        <v>5</v>
      </c>
      <c r="E48" s="15"/>
      <c r="F48" s="33">
        <v>74935.865590000001</v>
      </c>
      <c r="G48" s="33">
        <v>71201.358390000009</v>
      </c>
      <c r="H48" s="33">
        <v>63569.721450000005</v>
      </c>
    </row>
    <row r="49" spans="1:8" s="11" customFormat="1" ht="15.75" outlineLevel="5" x14ac:dyDescent="0.2">
      <c r="A49" s="31" t="s">
        <v>79</v>
      </c>
      <c r="B49" s="32" t="s">
        <v>80</v>
      </c>
      <c r="C49" s="32" t="s">
        <v>91</v>
      </c>
      <c r="D49" s="32" t="s">
        <v>5</v>
      </c>
      <c r="E49" s="15"/>
      <c r="F49" s="33">
        <v>160</v>
      </c>
      <c r="G49" s="33">
        <v>100</v>
      </c>
      <c r="H49" s="33">
        <v>100</v>
      </c>
    </row>
    <row r="50" spans="1:8" s="11" customFormat="1" ht="18.75" outlineLevel="5" x14ac:dyDescent="0.2">
      <c r="A50" s="8" t="s">
        <v>72</v>
      </c>
      <c r="B50" s="9" t="s">
        <v>45</v>
      </c>
      <c r="C50" s="9" t="s">
        <v>91</v>
      </c>
      <c r="D50" s="9" t="s">
        <v>5</v>
      </c>
      <c r="E50" s="9"/>
      <c r="F50" s="22">
        <f>F51+F52+F53</f>
        <v>29844.230960000001</v>
      </c>
      <c r="G50" s="22">
        <f>G51+G52+G53</f>
        <v>21020</v>
      </c>
      <c r="H50" s="22">
        <f>H51+H52+H53</f>
        <v>22020</v>
      </c>
    </row>
    <row r="51" spans="1:8" s="11" customFormat="1" ht="15.75" outlineLevel="5" x14ac:dyDescent="0.2">
      <c r="A51" s="4" t="s">
        <v>36</v>
      </c>
      <c r="B51" s="5" t="s">
        <v>17</v>
      </c>
      <c r="C51" s="5" t="s">
        <v>91</v>
      </c>
      <c r="D51" s="5" t="s">
        <v>5</v>
      </c>
      <c r="E51" s="5"/>
      <c r="F51" s="19">
        <v>502.24439000000001</v>
      </c>
      <c r="G51" s="19">
        <v>420</v>
      </c>
      <c r="H51" s="19">
        <v>420</v>
      </c>
    </row>
    <row r="52" spans="1:8" s="11" customFormat="1" ht="15.75" outlineLevel="5" x14ac:dyDescent="0.2">
      <c r="A52" s="4" t="s">
        <v>99</v>
      </c>
      <c r="B52" s="5" t="s">
        <v>98</v>
      </c>
      <c r="C52" s="5" t="s">
        <v>91</v>
      </c>
      <c r="D52" s="5" t="s">
        <v>5</v>
      </c>
      <c r="E52" s="5"/>
      <c r="F52" s="19">
        <v>9211.0475700000006</v>
      </c>
      <c r="G52" s="19">
        <v>2600</v>
      </c>
      <c r="H52" s="19">
        <v>2600</v>
      </c>
    </row>
    <row r="53" spans="1:8" s="11" customFormat="1" ht="31.5" outlineLevel="5" x14ac:dyDescent="0.2">
      <c r="A53" s="4" t="s">
        <v>105</v>
      </c>
      <c r="B53" s="5" t="s">
        <v>104</v>
      </c>
      <c r="C53" s="5" t="s">
        <v>91</v>
      </c>
      <c r="D53" s="5" t="s">
        <v>5</v>
      </c>
      <c r="E53" s="5"/>
      <c r="F53" s="19">
        <v>20130.938999999998</v>
      </c>
      <c r="G53" s="19">
        <v>18000</v>
      </c>
      <c r="H53" s="19">
        <v>19000</v>
      </c>
    </row>
    <row r="54" spans="1:8" s="11" customFormat="1" ht="18.75" outlineLevel="5" x14ac:dyDescent="0.2">
      <c r="A54" s="8" t="s">
        <v>69</v>
      </c>
      <c r="B54" s="9" t="s">
        <v>70</v>
      </c>
      <c r="C54" s="9" t="s">
        <v>91</v>
      </c>
      <c r="D54" s="9" t="s">
        <v>5</v>
      </c>
      <c r="E54" s="9"/>
      <c r="F54" s="22">
        <f t="shared" ref="F54:H54" si="1">F55</f>
        <v>7500</v>
      </c>
      <c r="G54" s="22">
        <f t="shared" si="1"/>
        <v>7500</v>
      </c>
      <c r="H54" s="22">
        <f t="shared" si="1"/>
        <v>7500</v>
      </c>
    </row>
    <row r="55" spans="1:8" s="11" customFormat="1" ht="31.5" outlineLevel="5" x14ac:dyDescent="0.2">
      <c r="A55" s="34" t="s">
        <v>44</v>
      </c>
      <c r="B55" s="35" t="s">
        <v>71</v>
      </c>
      <c r="C55" s="35" t="s">
        <v>93</v>
      </c>
      <c r="D55" s="35" t="s">
        <v>5</v>
      </c>
      <c r="E55" s="18"/>
      <c r="F55" s="38">
        <v>7500</v>
      </c>
      <c r="G55" s="38">
        <v>7500</v>
      </c>
      <c r="H55" s="38">
        <v>7500</v>
      </c>
    </row>
    <row r="56" spans="1:8" s="11" customFormat="1" ht="31.5" outlineLevel="5" x14ac:dyDescent="0.2">
      <c r="A56" s="8" t="s">
        <v>64</v>
      </c>
      <c r="B56" s="9" t="s">
        <v>65</v>
      </c>
      <c r="C56" s="9" t="s">
        <v>93</v>
      </c>
      <c r="D56" s="9" t="s">
        <v>5</v>
      </c>
      <c r="E56" s="9"/>
      <c r="F56" s="22">
        <f t="shared" ref="F56:H56" si="2">F57</f>
        <v>0</v>
      </c>
      <c r="G56" s="22">
        <f t="shared" si="2"/>
        <v>100</v>
      </c>
      <c r="H56" s="22">
        <f t="shared" si="2"/>
        <v>100</v>
      </c>
    </row>
    <row r="57" spans="1:8" s="11" customFormat="1" ht="15.75" outlineLevel="5" x14ac:dyDescent="0.2">
      <c r="A57" s="4" t="s">
        <v>28</v>
      </c>
      <c r="B57" s="5" t="s">
        <v>66</v>
      </c>
      <c r="C57" s="5" t="s">
        <v>93</v>
      </c>
      <c r="D57" s="5" t="s">
        <v>5</v>
      </c>
      <c r="E57" s="5"/>
      <c r="F57" s="19">
        <v>0</v>
      </c>
      <c r="G57" s="19">
        <v>100</v>
      </c>
      <c r="H57" s="19">
        <v>100</v>
      </c>
    </row>
    <row r="58" spans="1:8" s="11" customFormat="1" ht="47.25" outlineLevel="5" x14ac:dyDescent="0.2">
      <c r="A58" s="8" t="s">
        <v>74</v>
      </c>
      <c r="B58" s="9" t="s">
        <v>73</v>
      </c>
      <c r="C58" s="9" t="s">
        <v>93</v>
      </c>
      <c r="D58" s="9" t="s">
        <v>5</v>
      </c>
      <c r="E58" s="9"/>
      <c r="F58" s="22">
        <f t="shared" ref="F58:H58" si="3">F59</f>
        <v>37620.612000000001</v>
      </c>
      <c r="G58" s="22">
        <f t="shared" si="3"/>
        <v>37620.612000000001</v>
      </c>
      <c r="H58" s="22">
        <f t="shared" si="3"/>
        <v>37620.612000000001</v>
      </c>
    </row>
    <row r="59" spans="1:8" s="11" customFormat="1" ht="47.25" outlineLevel="5" x14ac:dyDescent="0.2">
      <c r="A59" s="10" t="s">
        <v>76</v>
      </c>
      <c r="B59" s="5" t="s">
        <v>75</v>
      </c>
      <c r="C59" s="5" t="s">
        <v>93</v>
      </c>
      <c r="D59" s="5" t="s">
        <v>5</v>
      </c>
      <c r="E59" s="5"/>
      <c r="F59" s="19">
        <v>37620.612000000001</v>
      </c>
      <c r="G59" s="19">
        <v>37620.612000000001</v>
      </c>
      <c r="H59" s="19">
        <v>37620.612000000001</v>
      </c>
    </row>
    <row r="60" spans="1:8" ht="18.75" x14ac:dyDescent="0.3">
      <c r="A60" s="40" t="s">
        <v>23</v>
      </c>
      <c r="B60" s="40"/>
      <c r="C60" s="40"/>
      <c r="D60" s="40"/>
      <c r="E60" s="40"/>
      <c r="F60" s="20">
        <f>F13+F23+F26+F31+F36+F43+F45+F50+F54+F56+F58</f>
        <v>1634625.50291</v>
      </c>
      <c r="G60" s="20">
        <f>G13+G23+G26+G31+G36+G43+G45+G50+G54+G56+G58</f>
        <v>1345841.8547199999</v>
      </c>
      <c r="H60" s="20">
        <f>H13+H23+H26+H31+H36+H43+H45+H50+H54+H56+H58</f>
        <v>1396428.7855399998</v>
      </c>
    </row>
    <row r="61" spans="1:8" x14ac:dyDescent="0.2">
      <c r="A61" s="1"/>
      <c r="B61" s="1"/>
      <c r="C61" s="1"/>
      <c r="D61" s="1"/>
      <c r="E61" s="1"/>
      <c r="F61" s="1"/>
    </row>
    <row r="62" spans="1:8" x14ac:dyDescent="0.2">
      <c r="A62" s="39"/>
      <c r="B62" s="39"/>
      <c r="C62" s="39"/>
      <c r="D62" s="39"/>
      <c r="E62" s="39"/>
      <c r="F62" s="39"/>
    </row>
    <row r="63" spans="1:8" x14ac:dyDescent="0.2">
      <c r="F63" s="26">
        <v>1632081.64873</v>
      </c>
      <c r="G63" s="26">
        <v>1345841.8547199999</v>
      </c>
      <c r="H63" s="26">
        <v>1396428.7855400001</v>
      </c>
    </row>
    <row r="64" spans="1:8" x14ac:dyDescent="0.2">
      <c r="F64" s="21">
        <f>F60-F63</f>
        <v>2543.8541800000239</v>
      </c>
      <c r="G64" s="21">
        <f>G60-G63</f>
        <v>0</v>
      </c>
      <c r="H64" s="21">
        <f>H60-H63</f>
        <v>0</v>
      </c>
    </row>
    <row r="65" spans="6:8" x14ac:dyDescent="0.2">
      <c r="F65" s="21"/>
    </row>
    <row r="66" spans="6:8" x14ac:dyDescent="0.2">
      <c r="F66" s="24"/>
    </row>
    <row r="67" spans="6:8" x14ac:dyDescent="0.2">
      <c r="F67" s="21"/>
    </row>
    <row r="68" spans="6:8" x14ac:dyDescent="0.2">
      <c r="F68" s="21"/>
      <c r="G68" s="21"/>
      <c r="H68" s="21"/>
    </row>
    <row r="69" spans="6:8" x14ac:dyDescent="0.2">
      <c r="F69" s="25"/>
    </row>
    <row r="73" spans="6:8" x14ac:dyDescent="0.2">
      <c r="F73" s="21"/>
    </row>
  </sheetData>
  <autoFilter ref="A12:H60">
    <filterColumn colId="0">
      <filters>
        <filter val="Всего расходов:"/>
        <filter val="Дополнительное образование детей"/>
        <filter val="Дорожное хозяйство"/>
        <filter val="Дотации на выравнивание бюджетной обеспеченности субъектов Российской Федерации и муниципальных образований"/>
        <filter val="Дошкольное образование"/>
        <filter val="Другие вопросы в области жилищно-коммунального хозяйства"/>
        <filter val="Другие вопросы в области национальной экономики"/>
        <filter val="Другие вопросы в области образования"/>
        <filter val="Другие вопросы в области социальной политики"/>
        <filter val="Другие общегосударственные вопросы"/>
        <filter val="Жилищное хозяйство"/>
        <filter val="ЖИЛИЩНО-КОММУНАЛЬНОЕ ХОЗЯЙСТВО"/>
        <filter val="Защита населения и территории от последствий чрезвычайных ситуаций природного и техногенного характера, гражданская оборона"/>
        <filter val="Коммунальное хозяйство"/>
        <filter val="Культура"/>
        <filter val="КУЛЬТУРА И КИНЕМАТОГРАФИЯ"/>
        <filter val="Массовый спорт"/>
        <filter val="МЕЖБЮДЖЕТНЫЕ ТРАНСФЕРТЫ БЮДЖЕТАМ СУБЪЕКТОВ РОССИЙСКОЙ ФЕДЕРАЦИИ И МУНИЦИПАЛЬНЫХ ОБРАЗОВАНИЙ ОБЩЕГО ХАРАКТЕРА"/>
        <filter val="Молодежная политика и оздоровление детей"/>
        <filter val="НАЦИОНАЛЬНАЯ БЕЗОПАСНОСТЬ И ПРАВООХРАНИТЕЛЬНАЯ ДЕЯТЕЛЬНОСТЬ"/>
        <filter val="НАЦИОНАЛЬНАЯ ЭКОНОМИКА"/>
        <filter val="Обеспечение деятельности финансовых, налоговых и таможенных органов и органов финансового (финансово-бюджетного) надзора"/>
        <filter val="Обеспечение пожарной безопасности_x000a_"/>
        <filter val="Обеспечение проведения выборов и референдумов"/>
        <filter val="ОБРАЗОВАНИЕ"/>
        <filter val="ОБСЛУЖИВАНИЕ ГОСУДАРСТВЕННОГО И МУНИЦИПАЛЬНОГО ДОЛГА"/>
        <filter val="ОБЩЕГОСУДАРСТВЕННЫЕ ВОПРОСЫ"/>
        <filter val="Общее образование"/>
        <filter val="Охрана семьи и детства"/>
        <filter val="Пенсионное обеспечение"/>
        <filter val="Периодические издания, учрежденные органами законодательной и исполнительной власти"/>
        <filter val="Профессиональная подготовка, переподготовка и повышение квалификации"/>
        <filter val="Резервные фонды"/>
        <filter val="Сельское хозяйство и рыболовство"/>
        <filter val="СОЦИАЛЬНАЯ ПОЛИТИКА"/>
        <filter val="Социальное обеспечение населения"/>
        <filter val="Спорт высших достижений_x000a_"/>
        <filter val="СРЕДСТВА МАССОВОЙ ИНФОРМАЦИИ"/>
        <filter val="Судебная система"/>
        <filter val="Транспорт"/>
        <filter val="ФИЗИЧЕСКАЯ КУЛЬТУРА И СПОРТ"/>
        <filter val="Функционирование высшего должностного лица субъекта Российской Федерации и муниципального образования"/>
        <filter val="Функционирование законодательных (представительных) органов государственной власти и представительных органов муниципальных образований"/>
        <filter val="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"/>
      </filters>
    </filterColumn>
    <filterColumn colId="2">
      <filters blank="1">
        <filter val="0000000000"/>
        <filter val="00000000000"/>
      </filters>
    </filterColumn>
  </autoFilter>
  <mergeCells count="9">
    <mergeCell ref="G7:H7"/>
    <mergeCell ref="A9:F9"/>
    <mergeCell ref="A10:F10"/>
    <mergeCell ref="A11:H11"/>
    <mergeCell ref="G1:H1"/>
    <mergeCell ref="G2:H2"/>
    <mergeCell ref="G3:H3"/>
    <mergeCell ref="G5:H5"/>
    <mergeCell ref="G6:H6"/>
  </mergeCells>
  <phoneticPr fontId="0" type="noConversion"/>
  <pageMargins left="0.59055118110236227" right="0.19685039370078741" top="0.39370078740157483" bottom="0.39370078740157483" header="0.19685039370078741" footer="0.19685039370078741"/>
  <pageSetup paperSize="9" scale="62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2023-06-09T01:34:26Z</cp:lastPrinted>
  <dcterms:created xsi:type="dcterms:W3CDTF">2008-11-11T04:53:42Z</dcterms:created>
  <dcterms:modified xsi:type="dcterms:W3CDTF">2024-06-19T04:30:56Z</dcterms:modified>
</cp:coreProperties>
</file>